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yanskaya\Desktop\НСК ГРУПП\"/>
    </mc:Choice>
  </mc:AlternateContent>
  <bookViews>
    <workbookView xWindow="0" yWindow="0" windowWidth="24000" windowHeight="96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0" i="1" l="1"/>
  <c r="T49" i="1"/>
  <c r="T48" i="1"/>
  <c r="T47" i="1"/>
  <c r="T46" i="1"/>
  <c r="T45" i="1"/>
  <c r="T44" i="1"/>
  <c r="T43" i="1"/>
  <c r="T42" i="1"/>
  <c r="T41" i="1"/>
  <c r="R41" i="1"/>
  <c r="T40" i="1"/>
  <c r="R40" i="1"/>
  <c r="T39" i="1"/>
  <c r="R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R14" i="1"/>
  <c r="T13" i="1"/>
  <c r="R13" i="1"/>
  <c r="T12" i="1"/>
  <c r="R12" i="1"/>
  <c r="T11" i="1"/>
  <c r="R11" i="1"/>
  <c r="T10" i="1"/>
  <c r="R10" i="1"/>
  <c r="T9" i="1"/>
  <c r="R9" i="1"/>
  <c r="T8" i="1"/>
  <c r="R8" i="1"/>
  <c r="T7" i="1"/>
  <c r="T6" i="1"/>
  <c r="T5" i="1"/>
  <c r="T4" i="1"/>
</calcChain>
</file>

<file path=xl/sharedStrings.xml><?xml version="1.0" encoding="utf-8"?>
<sst xmlns="http://schemas.openxmlformats.org/spreadsheetml/2006/main" count="205" uniqueCount="116">
  <si>
    <t>Перемычки из автоклав+A8+A105:U127+A8+A105:U127+A8+A105:U127</t>
  </si>
  <si>
    <t>Область применения</t>
  </si>
  <si>
    <t>Условная марка</t>
  </si>
  <si>
    <t>Полное наименование</t>
  </si>
  <si>
    <t>Размеры перемычки, мм</t>
  </si>
  <si>
    <t>Класс бетона по прочности на сжатие. Марка бетона по плотности.</t>
  </si>
  <si>
    <t>Расчётная нагрузка, кгс/пог. м</t>
  </si>
  <si>
    <t>Мин. глубина опирания, мм, ненесущая /несущая</t>
  </si>
  <si>
    <t>Объём, м³</t>
  </si>
  <si>
    <t>Масса* изделия при влажности 25%, кг</t>
  </si>
  <si>
    <t>В пачке, шт.</t>
  </si>
  <si>
    <t>Цена (с НДС), руб/ед.</t>
  </si>
  <si>
    <t>Длина,     l</t>
  </si>
  <si>
    <t>Ширина, b</t>
  </si>
  <si>
    <t>Высота, h</t>
  </si>
  <si>
    <r>
      <rPr>
        <b/>
        <sz val="14"/>
        <rFont val="Arial"/>
        <family val="2"/>
        <charset val="204"/>
      </rPr>
      <t xml:space="preserve">Основной Ассортимент.
</t>
    </r>
    <r>
      <rPr>
        <sz val="14"/>
        <rFont val="Arial"/>
        <family val="2"/>
        <charset val="204"/>
      </rPr>
      <t>Выполнение перекрытий оконных, дверных проёмов.</t>
    </r>
  </si>
  <si>
    <t>ПР12.1.30</t>
  </si>
  <si>
    <t>ПР12.1.30-1,1Я-В2,5</t>
  </si>
  <si>
    <t>В2,5  D600</t>
  </si>
  <si>
    <t>100/150</t>
  </si>
  <si>
    <t>ПР15.1.30</t>
  </si>
  <si>
    <t>ПР15.1.30-0,55Я-В2,5</t>
  </si>
  <si>
    <t>100/100</t>
  </si>
  <si>
    <t>ПР20.1.30</t>
  </si>
  <si>
    <t>ПР20.1.30-0,55Я-В2,5</t>
  </si>
  <si>
    <t>ПР25.1.30</t>
  </si>
  <si>
    <t>ПР25.1.30-0,55Я-В2,5</t>
  </si>
  <si>
    <t>100/200</t>
  </si>
  <si>
    <t>ПР12.1,2.30</t>
  </si>
  <si>
    <t>ПР12.1,2.30-1,1Я-В2,5</t>
  </si>
  <si>
    <t>ПР15.1,2.30</t>
  </si>
  <si>
    <t>ПР15.1,2.30-0,55Я-В2,5</t>
  </si>
  <si>
    <t>ПР20.1,2.30</t>
  </si>
  <si>
    <t>ПР20.1,2.30-0,55Я-В2,5</t>
  </si>
  <si>
    <t>ПР12.1,5.30</t>
  </si>
  <si>
    <t>ПР12.1,5.30-0,9Я-В2,5</t>
  </si>
  <si>
    <t>ПР15.1,5.30</t>
  </si>
  <si>
    <t>ПР15.1,5.30-0,95Я-В2,5</t>
  </si>
  <si>
    <t>ПР20.1,5.30</t>
  </si>
  <si>
    <t>ПР20.1,5.30-0,45Я-В2,5</t>
  </si>
  <si>
    <t>ПР25.1,5.30</t>
  </si>
  <si>
    <t>ПР25.1,5.30-0,4Я-В2,5</t>
  </si>
  <si>
    <t>ПР12.2.25</t>
  </si>
  <si>
    <t>ПР12.2.25-1,8Я-В2,5</t>
  </si>
  <si>
    <t>ПР15.2.25</t>
  </si>
  <si>
    <t>ПР15.2.25-1,35Я-В2,5</t>
  </si>
  <si>
    <t>ПР20.2.25</t>
  </si>
  <si>
    <t>ПР20.2.25-0,95Я-В2,5</t>
  </si>
  <si>
    <t>ПР25.2.25</t>
  </si>
  <si>
    <t>ПР25.2.25-0,75Я-В2,5</t>
  </si>
  <si>
    <t>ПР12.3.25</t>
  </si>
  <si>
    <t>ПР12.3.25-2,7Я-В2,5</t>
  </si>
  <si>
    <t>ПР15.3.25</t>
  </si>
  <si>
    <t>ПР15.3.25-2,0Я-В2,5</t>
  </si>
  <si>
    <t>ПР20.3.25</t>
  </si>
  <si>
    <t>ПР20.3.25-1,4Я-В2,5</t>
  </si>
  <si>
    <t>ПР25.3.25</t>
  </si>
  <si>
    <t>ПР25.3.25-1,15Я-В2,5</t>
  </si>
  <si>
    <t>ПР30.3.30-В3,5</t>
  </si>
  <si>
    <t>ПБ30.3.30-1,2Я-В3,5</t>
  </si>
  <si>
    <t>В3,5  D600</t>
  </si>
  <si>
    <r>
      <rPr>
        <b/>
        <sz val="14"/>
        <rFont val="Arial"/>
        <family val="2"/>
        <charset val="204"/>
      </rPr>
      <t>Ассортимент под заказ</t>
    </r>
    <r>
      <rPr>
        <sz val="14"/>
        <rFont val="Arial"/>
        <family val="2"/>
        <charset val="204"/>
      </rPr>
      <t>.
Выполнение перекрытий оконных, дверных проёмов.</t>
    </r>
  </si>
  <si>
    <t>ПР12.2.25-В3,5</t>
  </si>
  <si>
    <t>ПР12.2.25-2,3Я-В3,5</t>
  </si>
  <si>
    <t>ПР15.2.25-В3,5</t>
  </si>
  <si>
    <t>ПР15.2.25-1,75Я-В3,5</t>
  </si>
  <si>
    <t>ПР20.2.25-В3,5</t>
  </si>
  <si>
    <t>ПР20.2.25-1,25Я-В3,5</t>
  </si>
  <si>
    <t>ПР25.2.25-В3,5</t>
  </si>
  <si>
    <t>ПР25.2.25-1,0Я-В3,5</t>
  </si>
  <si>
    <t>ПР12.3.25-В3,5</t>
  </si>
  <si>
    <t>ПР12.3.25-3,4Я-В3,5</t>
  </si>
  <si>
    <t>ПР15.3.25-В3,5</t>
  </si>
  <si>
    <t>ПР15.3.25-2,6Я-В3,5</t>
  </si>
  <si>
    <t>ПР20.3.25-В3,5</t>
  </si>
  <si>
    <t>ПР20.3.25-1,55Я-В3,5</t>
  </si>
  <si>
    <t>ПР25.3.25-В3,5</t>
  </si>
  <si>
    <t>ПР25.3.25-1,4Я-В3,5</t>
  </si>
  <si>
    <t>ПР12.0,8.25</t>
  </si>
  <si>
    <t>ПР12.0,8.25-0,75Я-В2,5</t>
  </si>
  <si>
    <t>ПР15.0,8.25</t>
  </si>
  <si>
    <t>ПР15.0,8.25-0,45Я-В2,5</t>
  </si>
  <si>
    <t>ПР20.0,8.25</t>
  </si>
  <si>
    <t>ПР20.0,8.25-0,45Я-В2,5</t>
  </si>
  <si>
    <t>ПР12.1.25</t>
  </si>
  <si>
    <t>ПР12.1.25-0,75Я-В2,5</t>
  </si>
  <si>
    <t>ПР15.1.25</t>
  </si>
  <si>
    <t>ПР15.1.25-0,45Я-В2,5</t>
  </si>
  <si>
    <t>ПР20.1.25</t>
  </si>
  <si>
    <t>ПР20.1.25-0,55Я-В2,5</t>
  </si>
  <si>
    <t>ПР25.1.25</t>
  </si>
  <si>
    <t>ПР25.1.25-0,4Я-В2,5</t>
  </si>
  <si>
    <t>ПР12.1,2.25</t>
  </si>
  <si>
    <t>ПР12.1,2.25-0,75Я-В2,5</t>
  </si>
  <si>
    <t>ПР15.1,2.25</t>
  </si>
  <si>
    <t>ПР15.1,2.25-0,45Я-В2,5</t>
  </si>
  <si>
    <t>ПР20.1,2.25</t>
  </si>
  <si>
    <t>ПР20.1,2.25-0,55Я-В2,5</t>
  </si>
  <si>
    <t>ПР12.1,5.25</t>
  </si>
  <si>
    <t>ПР12.1,5.25-0,9Я-В2,5</t>
  </si>
  <si>
    <t>ПР15.1,5.25</t>
  </si>
  <si>
    <t>ПР15.1,5.25-0,45Я-В2,5</t>
  </si>
  <si>
    <t>ПР20.1,5.25</t>
  </si>
  <si>
    <t>ПР20.1,5.25-0,45Я-В2,5</t>
  </si>
  <si>
    <t>ПР25.1,5.25</t>
  </si>
  <si>
    <t>ПР25.1,5.25-0,4Я-В2,5</t>
  </si>
  <si>
    <t>ПР30.2.25</t>
  </si>
  <si>
    <t>ПР30.2.25-0,7Я-В2,5</t>
  </si>
  <si>
    <t>ПР32.2.25</t>
  </si>
  <si>
    <t>ПР32.2.25-0,6Я-В2,5</t>
  </si>
  <si>
    <t>ПР25.2,4.25</t>
  </si>
  <si>
    <t>ПР25.2,4.25-1,15Я-В2,5</t>
  </si>
  <si>
    <t>ПР30.2,4.25</t>
  </si>
  <si>
    <t>ПР30.2,4.25-0,7Я-В2,5</t>
  </si>
  <si>
    <t>ПР32.2,4.25</t>
  </si>
  <si>
    <t>ПР32.2,4.25-0,6Я-В2,5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</si>
</sst>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  <family val="2"/>
      <charset val="204"/>
      <scheme val="minor"/>
    </font>
    <font>
      <b/>
      <sz val="18"/>
      <name val="Arial"/>
      <family val="2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b/>
      <sz val="1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left" vertical="center"/>
    </xf>
    <xf numFmtId="3" fontId="5" fillId="0" borderId="8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4" fontId="6" fillId="0" borderId="8" xfId="0" applyNumberFormat="1" applyFont="1" applyFill="1" applyBorder="1" applyAlignment="1">
      <alignment horizontal="center" vertical="center"/>
    </xf>
    <xf numFmtId="4" fontId="6" fillId="0" borderId="9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/>
    </xf>
    <xf numFmtId="0" fontId="5" fillId="0" borderId="25" xfId="0" applyFont="1" applyFill="1" applyBorder="1" applyAlignment="1">
      <alignment horizontal="left" vertical="center"/>
    </xf>
    <xf numFmtId="3" fontId="5" fillId="0" borderId="26" xfId="0" applyNumberFormat="1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3" fontId="5" fillId="0" borderId="26" xfId="0" applyNumberFormat="1" applyFont="1" applyFill="1" applyBorder="1" applyAlignment="1">
      <alignment horizontal="center" vertical="center"/>
    </xf>
    <xf numFmtId="0" fontId="5" fillId="0" borderId="26" xfId="0" applyNumberFormat="1" applyFont="1" applyFill="1" applyBorder="1" applyAlignment="1">
      <alignment horizontal="center" vertical="center"/>
    </xf>
    <xf numFmtId="164" fontId="5" fillId="0" borderId="26" xfId="0" applyNumberFormat="1" applyFont="1" applyFill="1" applyBorder="1" applyAlignment="1">
      <alignment horizontal="center" vertical="center"/>
    </xf>
    <xf numFmtId="0" fontId="5" fillId="0" borderId="26" xfId="0" applyNumberFormat="1" applyFont="1" applyFill="1" applyBorder="1" applyAlignment="1">
      <alignment horizontal="center" vertical="center"/>
    </xf>
    <xf numFmtId="4" fontId="6" fillId="0" borderId="26" xfId="0" applyNumberFormat="1" applyFont="1" applyFill="1" applyBorder="1" applyAlignment="1">
      <alignment horizontal="center" vertical="center"/>
    </xf>
    <xf numFmtId="4" fontId="6" fillId="0" borderId="27" xfId="0" applyNumberFormat="1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 wrapText="1"/>
    </xf>
    <xf numFmtId="164" fontId="5" fillId="0" borderId="26" xfId="0" applyNumberFormat="1" applyFont="1" applyFill="1" applyBorder="1" applyAlignment="1">
      <alignment horizontal="center" vertical="center" wrapText="1"/>
    </xf>
    <xf numFmtId="0" fontId="5" fillId="0" borderId="26" xfId="0" applyNumberFormat="1" applyFont="1" applyFill="1" applyBorder="1" applyAlignment="1">
      <alignment horizontal="center" vertical="center" wrapText="1"/>
    </xf>
    <xf numFmtId="3" fontId="5" fillId="3" borderId="26" xfId="0" applyNumberFormat="1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3" fontId="5" fillId="3" borderId="26" xfId="0" applyNumberFormat="1" applyFont="1" applyFill="1" applyBorder="1" applyAlignment="1">
      <alignment horizontal="center" vertical="center"/>
    </xf>
    <xf numFmtId="2" fontId="5" fillId="0" borderId="26" xfId="0" applyNumberFormat="1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left" vertical="center"/>
    </xf>
    <xf numFmtId="0" fontId="5" fillId="0" borderId="31" xfId="0" applyFont="1" applyFill="1" applyBorder="1" applyAlignment="1">
      <alignment horizontal="left" vertical="center"/>
    </xf>
    <xf numFmtId="0" fontId="5" fillId="0" borderId="32" xfId="0" applyFont="1" applyFill="1" applyBorder="1" applyAlignment="1">
      <alignment horizontal="left" vertical="center"/>
    </xf>
    <xf numFmtId="3" fontId="5" fillId="0" borderId="33" xfId="0" applyNumberFormat="1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3" fontId="5" fillId="0" borderId="33" xfId="0" applyNumberFormat="1" applyFont="1" applyFill="1" applyBorder="1" applyAlignment="1">
      <alignment horizontal="center" vertical="center"/>
    </xf>
    <xf numFmtId="0" fontId="5" fillId="0" borderId="33" xfId="0" applyNumberFormat="1" applyFont="1" applyFill="1" applyBorder="1" applyAlignment="1">
      <alignment horizontal="center" vertical="center"/>
    </xf>
    <xf numFmtId="2" fontId="5" fillId="0" borderId="33" xfId="0" applyNumberFormat="1" applyFont="1" applyFill="1" applyBorder="1" applyAlignment="1">
      <alignment horizontal="center" vertical="center"/>
    </xf>
    <xf numFmtId="0" fontId="5" fillId="0" borderId="33" xfId="0" applyNumberFormat="1" applyFont="1" applyFill="1" applyBorder="1" applyAlignment="1">
      <alignment horizontal="center" vertical="center"/>
    </xf>
    <xf numFmtId="4" fontId="6" fillId="0" borderId="33" xfId="0" applyNumberFormat="1" applyFont="1" applyFill="1" applyBorder="1" applyAlignment="1">
      <alignment horizontal="center" vertical="center"/>
    </xf>
    <xf numFmtId="4" fontId="6" fillId="0" borderId="34" xfId="0" applyNumberFormat="1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/>
    </xf>
    <xf numFmtId="3" fontId="5" fillId="0" borderId="38" xfId="0" applyNumberFormat="1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3" fontId="5" fillId="0" borderId="38" xfId="0" applyNumberFormat="1" applyFont="1" applyFill="1" applyBorder="1" applyAlignment="1">
      <alignment horizontal="center" vertical="center"/>
    </xf>
    <xf numFmtId="0" fontId="5" fillId="0" borderId="38" xfId="0" applyNumberFormat="1" applyFont="1" applyFill="1" applyBorder="1" applyAlignment="1">
      <alignment horizontal="center" vertical="center"/>
    </xf>
    <xf numFmtId="164" fontId="5" fillId="0" borderId="38" xfId="0" applyNumberFormat="1" applyFont="1" applyFill="1" applyBorder="1" applyAlignment="1">
      <alignment horizontal="center" vertical="center"/>
    </xf>
    <xf numFmtId="0" fontId="5" fillId="0" borderId="38" xfId="0" applyNumberFormat="1" applyFont="1" applyFill="1" applyBorder="1" applyAlignment="1">
      <alignment horizontal="center" vertical="center"/>
    </xf>
    <xf numFmtId="4" fontId="6" fillId="0" borderId="38" xfId="0" applyNumberFormat="1" applyFont="1" applyFill="1" applyBorder="1" applyAlignment="1">
      <alignment horizontal="center" vertical="center"/>
    </xf>
    <xf numFmtId="4" fontId="6" fillId="0" borderId="39" xfId="0" applyNumberFormat="1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left" vertical="center"/>
    </xf>
    <xf numFmtId="2" fontId="5" fillId="0" borderId="26" xfId="0" applyNumberFormat="1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3" fontId="5" fillId="0" borderId="15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3" fontId="5" fillId="0" borderId="15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164" fontId="5" fillId="0" borderId="15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4" fontId="6" fillId="0" borderId="15" xfId="0" applyNumberFormat="1" applyFont="1" applyFill="1" applyBorder="1" applyAlignment="1">
      <alignment horizontal="center" vertical="center"/>
    </xf>
    <xf numFmtId="4" fontId="6" fillId="0" borderId="16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tabSelected="1" workbookViewId="0">
      <selection activeCell="K10" sqref="K10:L10"/>
    </sheetView>
  </sheetViews>
  <sheetFormatPr defaultRowHeight="15" x14ac:dyDescent="0.25"/>
  <sheetData>
    <row r="1" spans="1:21" ht="24.75" thickTop="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</row>
    <row r="2" spans="1:21" ht="18.75" thickTop="1" x14ac:dyDescent="0.25">
      <c r="A2" s="4" t="s">
        <v>1</v>
      </c>
      <c r="B2" s="5"/>
      <c r="C2" s="6" t="s">
        <v>2</v>
      </c>
      <c r="D2" s="5"/>
      <c r="E2" s="6" t="s">
        <v>3</v>
      </c>
      <c r="F2" s="7"/>
      <c r="G2" s="5"/>
      <c r="H2" s="8" t="s">
        <v>4</v>
      </c>
      <c r="I2" s="8"/>
      <c r="J2" s="8"/>
      <c r="K2" s="8" t="s">
        <v>5</v>
      </c>
      <c r="L2" s="8"/>
      <c r="M2" s="8" t="s">
        <v>6</v>
      </c>
      <c r="N2" s="8"/>
      <c r="O2" s="8" t="s">
        <v>7</v>
      </c>
      <c r="P2" s="8"/>
      <c r="Q2" s="9" t="s">
        <v>8</v>
      </c>
      <c r="R2" s="8" t="s">
        <v>9</v>
      </c>
      <c r="S2" s="8" t="s">
        <v>10</v>
      </c>
      <c r="T2" s="8" t="s">
        <v>11</v>
      </c>
      <c r="U2" s="10"/>
    </row>
    <row r="3" spans="1:21" ht="26.25" thickBot="1" x14ac:dyDescent="0.3">
      <c r="A3" s="11"/>
      <c r="B3" s="12"/>
      <c r="C3" s="13"/>
      <c r="D3" s="12"/>
      <c r="E3" s="13"/>
      <c r="F3" s="14"/>
      <c r="G3" s="12"/>
      <c r="H3" s="15" t="s">
        <v>12</v>
      </c>
      <c r="I3" s="15" t="s">
        <v>13</v>
      </c>
      <c r="J3" s="15" t="s">
        <v>14</v>
      </c>
      <c r="K3" s="16"/>
      <c r="L3" s="16"/>
      <c r="M3" s="16"/>
      <c r="N3" s="16"/>
      <c r="O3" s="16"/>
      <c r="P3" s="16"/>
      <c r="Q3" s="17"/>
      <c r="R3" s="16"/>
      <c r="S3" s="16"/>
      <c r="T3" s="16"/>
      <c r="U3" s="18"/>
    </row>
    <row r="4" spans="1:21" ht="21" thickTop="1" x14ac:dyDescent="0.25">
      <c r="A4" s="19" t="s">
        <v>15</v>
      </c>
      <c r="B4" s="20"/>
      <c r="C4" s="21" t="s">
        <v>16</v>
      </c>
      <c r="D4" s="22"/>
      <c r="E4" s="23" t="s">
        <v>17</v>
      </c>
      <c r="F4" s="24"/>
      <c r="G4" s="25"/>
      <c r="H4" s="26">
        <v>1200</v>
      </c>
      <c r="I4" s="27">
        <v>100</v>
      </c>
      <c r="J4" s="27">
        <v>300</v>
      </c>
      <c r="K4" s="28" t="s">
        <v>18</v>
      </c>
      <c r="L4" s="28"/>
      <c r="M4" s="29">
        <v>1100</v>
      </c>
      <c r="N4" s="29"/>
      <c r="O4" s="30" t="s">
        <v>19</v>
      </c>
      <c r="P4" s="30"/>
      <c r="Q4" s="31">
        <v>3.5999999999999997E-2</v>
      </c>
      <c r="R4" s="32">
        <v>28.8</v>
      </c>
      <c r="S4" s="26">
        <v>24</v>
      </c>
      <c r="T4" s="33">
        <f>Q4*$U$12</f>
        <v>0</v>
      </c>
      <c r="U4" s="34"/>
    </row>
    <row r="5" spans="1:21" ht="20.25" x14ac:dyDescent="0.25">
      <c r="A5" s="35"/>
      <c r="B5" s="36"/>
      <c r="C5" s="37" t="s">
        <v>20</v>
      </c>
      <c r="D5" s="38"/>
      <c r="E5" s="39" t="s">
        <v>21</v>
      </c>
      <c r="F5" s="37"/>
      <c r="G5" s="38"/>
      <c r="H5" s="40">
        <v>1500</v>
      </c>
      <c r="I5" s="41">
        <v>100</v>
      </c>
      <c r="J5" s="41">
        <v>300</v>
      </c>
      <c r="K5" s="42" t="s">
        <v>18</v>
      </c>
      <c r="L5" s="42"/>
      <c r="M5" s="43">
        <v>550</v>
      </c>
      <c r="N5" s="43"/>
      <c r="O5" s="44" t="s">
        <v>22</v>
      </c>
      <c r="P5" s="44"/>
      <c r="Q5" s="45">
        <v>4.4999999999999998E-2</v>
      </c>
      <c r="R5" s="46">
        <v>36</v>
      </c>
      <c r="S5" s="40">
        <v>24</v>
      </c>
      <c r="T5" s="47">
        <f>Q5*$U$12</f>
        <v>0</v>
      </c>
      <c r="U5" s="48"/>
    </row>
    <row r="6" spans="1:21" ht="20.25" x14ac:dyDescent="0.25">
      <c r="A6" s="35"/>
      <c r="B6" s="36"/>
      <c r="C6" s="37" t="s">
        <v>23</v>
      </c>
      <c r="D6" s="38"/>
      <c r="E6" s="39" t="s">
        <v>24</v>
      </c>
      <c r="F6" s="37"/>
      <c r="G6" s="38"/>
      <c r="H6" s="40">
        <v>2000</v>
      </c>
      <c r="I6" s="41">
        <v>100</v>
      </c>
      <c r="J6" s="41">
        <v>300</v>
      </c>
      <c r="K6" s="42" t="s">
        <v>18</v>
      </c>
      <c r="L6" s="42"/>
      <c r="M6" s="43">
        <v>550</v>
      </c>
      <c r="N6" s="43"/>
      <c r="O6" s="44" t="s">
        <v>19</v>
      </c>
      <c r="P6" s="44"/>
      <c r="Q6" s="45">
        <v>0.06</v>
      </c>
      <c r="R6" s="46">
        <v>48</v>
      </c>
      <c r="S6" s="40">
        <v>24</v>
      </c>
      <c r="T6" s="47">
        <f t="shared" ref="T6:T22" si="0">Q6*$U$12</f>
        <v>0</v>
      </c>
      <c r="U6" s="48"/>
    </row>
    <row r="7" spans="1:21" ht="20.25" x14ac:dyDescent="0.25">
      <c r="A7" s="35"/>
      <c r="B7" s="36"/>
      <c r="C7" s="37" t="s">
        <v>25</v>
      </c>
      <c r="D7" s="38"/>
      <c r="E7" s="39" t="s">
        <v>26</v>
      </c>
      <c r="F7" s="37"/>
      <c r="G7" s="38"/>
      <c r="H7" s="40">
        <v>2500</v>
      </c>
      <c r="I7" s="41">
        <v>100</v>
      </c>
      <c r="J7" s="41">
        <v>300</v>
      </c>
      <c r="K7" s="42" t="s">
        <v>18</v>
      </c>
      <c r="L7" s="42"/>
      <c r="M7" s="43">
        <v>550</v>
      </c>
      <c r="N7" s="43"/>
      <c r="O7" s="44" t="s">
        <v>27</v>
      </c>
      <c r="P7" s="44"/>
      <c r="Q7" s="45">
        <v>7.4999999999999997E-2</v>
      </c>
      <c r="R7" s="46">
        <v>60</v>
      </c>
      <c r="S7" s="40">
        <v>24</v>
      </c>
      <c r="T7" s="47">
        <f t="shared" si="0"/>
        <v>0</v>
      </c>
      <c r="U7" s="48"/>
    </row>
    <row r="8" spans="1:21" ht="20.25" x14ac:dyDescent="0.25">
      <c r="A8" s="35"/>
      <c r="B8" s="36"/>
      <c r="C8" s="37" t="s">
        <v>28</v>
      </c>
      <c r="D8" s="38"/>
      <c r="E8" s="39" t="s">
        <v>29</v>
      </c>
      <c r="F8" s="37"/>
      <c r="G8" s="38"/>
      <c r="H8" s="40">
        <v>1200</v>
      </c>
      <c r="I8" s="41">
        <v>120</v>
      </c>
      <c r="J8" s="41">
        <v>300</v>
      </c>
      <c r="K8" s="42" t="s">
        <v>18</v>
      </c>
      <c r="L8" s="42"/>
      <c r="M8" s="49">
        <v>1100</v>
      </c>
      <c r="N8" s="49"/>
      <c r="O8" s="44" t="s">
        <v>19</v>
      </c>
      <c r="P8" s="44"/>
      <c r="Q8" s="50">
        <v>4.2999999999999997E-2</v>
      </c>
      <c r="R8" s="51">
        <f>Q8*R4/Q4</f>
        <v>34.4</v>
      </c>
      <c r="S8" s="40">
        <v>24</v>
      </c>
      <c r="T8" s="47">
        <f>Q8*$U$12</f>
        <v>0</v>
      </c>
      <c r="U8" s="48"/>
    </row>
    <row r="9" spans="1:21" ht="20.25" x14ac:dyDescent="0.25">
      <c r="A9" s="35"/>
      <c r="B9" s="36"/>
      <c r="C9" s="37" t="s">
        <v>30</v>
      </c>
      <c r="D9" s="38"/>
      <c r="E9" s="39" t="s">
        <v>31</v>
      </c>
      <c r="F9" s="37"/>
      <c r="G9" s="38"/>
      <c r="H9" s="40">
        <v>1500</v>
      </c>
      <c r="I9" s="41">
        <v>120</v>
      </c>
      <c r="J9" s="41">
        <v>300</v>
      </c>
      <c r="K9" s="42" t="s">
        <v>18</v>
      </c>
      <c r="L9" s="42"/>
      <c r="M9" s="42">
        <v>550</v>
      </c>
      <c r="N9" s="42"/>
      <c r="O9" s="44" t="s">
        <v>22</v>
      </c>
      <c r="P9" s="44"/>
      <c r="Q9" s="50">
        <v>5.3999999999999999E-2</v>
      </c>
      <c r="R9" s="51">
        <f>Q9*R5/Q5</f>
        <v>43.2</v>
      </c>
      <c r="S9" s="40">
        <v>24</v>
      </c>
      <c r="T9" s="47">
        <f t="shared" si="0"/>
        <v>0</v>
      </c>
      <c r="U9" s="48"/>
    </row>
    <row r="10" spans="1:21" ht="20.25" x14ac:dyDescent="0.25">
      <c r="A10" s="35"/>
      <c r="B10" s="36"/>
      <c r="C10" s="37" t="s">
        <v>32</v>
      </c>
      <c r="D10" s="38"/>
      <c r="E10" s="39" t="s">
        <v>33</v>
      </c>
      <c r="F10" s="37"/>
      <c r="G10" s="38"/>
      <c r="H10" s="40">
        <v>2000</v>
      </c>
      <c r="I10" s="41">
        <v>120</v>
      </c>
      <c r="J10" s="41">
        <v>300</v>
      </c>
      <c r="K10" s="42" t="s">
        <v>18</v>
      </c>
      <c r="L10" s="42"/>
      <c r="M10" s="42">
        <v>550</v>
      </c>
      <c r="N10" s="42"/>
      <c r="O10" s="44" t="s">
        <v>19</v>
      </c>
      <c r="P10" s="44"/>
      <c r="Q10" s="50">
        <v>7.1999999999999995E-2</v>
      </c>
      <c r="R10" s="51">
        <f>Q10*R6/Q6</f>
        <v>57.599999999999994</v>
      </c>
      <c r="S10" s="40">
        <v>21</v>
      </c>
      <c r="T10" s="47">
        <f t="shared" si="0"/>
        <v>0</v>
      </c>
      <c r="U10" s="48"/>
    </row>
    <row r="11" spans="1:21" ht="20.25" x14ac:dyDescent="0.25">
      <c r="A11" s="35"/>
      <c r="B11" s="36"/>
      <c r="C11" s="37" t="s">
        <v>34</v>
      </c>
      <c r="D11" s="38"/>
      <c r="E11" s="39" t="s">
        <v>35</v>
      </c>
      <c r="F11" s="37"/>
      <c r="G11" s="38"/>
      <c r="H11" s="40">
        <v>1200</v>
      </c>
      <c r="I11" s="41">
        <v>150</v>
      </c>
      <c r="J11" s="41">
        <v>300</v>
      </c>
      <c r="K11" s="42" t="s">
        <v>18</v>
      </c>
      <c r="L11" s="42"/>
      <c r="M11" s="52">
        <v>1100</v>
      </c>
      <c r="N11" s="53"/>
      <c r="O11" s="44" t="s">
        <v>19</v>
      </c>
      <c r="P11" s="44"/>
      <c r="Q11" s="50">
        <v>5.3999999999999999E-2</v>
      </c>
      <c r="R11" s="51">
        <f>Q11*R42/Q42</f>
        <v>43.2</v>
      </c>
      <c r="S11" s="40">
        <v>21</v>
      </c>
      <c r="T11" s="47">
        <f t="shared" si="0"/>
        <v>0</v>
      </c>
      <c r="U11" s="48"/>
    </row>
    <row r="12" spans="1:21" ht="20.25" x14ac:dyDescent="0.25">
      <c r="A12" s="35"/>
      <c r="B12" s="36"/>
      <c r="C12" s="37" t="s">
        <v>36</v>
      </c>
      <c r="D12" s="38"/>
      <c r="E12" s="39" t="s">
        <v>37</v>
      </c>
      <c r="F12" s="37"/>
      <c r="G12" s="38"/>
      <c r="H12" s="40">
        <v>1500</v>
      </c>
      <c r="I12" s="41">
        <v>150</v>
      </c>
      <c r="J12" s="41">
        <v>300</v>
      </c>
      <c r="K12" s="42" t="s">
        <v>18</v>
      </c>
      <c r="L12" s="42"/>
      <c r="M12" s="53">
        <v>550</v>
      </c>
      <c r="N12" s="53"/>
      <c r="O12" s="44" t="s">
        <v>22</v>
      </c>
      <c r="P12" s="44"/>
      <c r="Q12" s="50">
        <v>6.8000000000000005E-2</v>
      </c>
      <c r="R12" s="51">
        <f>Q12*R43/Q43</f>
        <v>54.400000000000006</v>
      </c>
      <c r="S12" s="40">
        <v>21</v>
      </c>
      <c r="T12" s="47">
        <f>Q12*$U$12</f>
        <v>0</v>
      </c>
      <c r="U12" s="48"/>
    </row>
    <row r="13" spans="1:21" ht="20.25" x14ac:dyDescent="0.25">
      <c r="A13" s="35"/>
      <c r="B13" s="36"/>
      <c r="C13" s="37" t="s">
        <v>38</v>
      </c>
      <c r="D13" s="38"/>
      <c r="E13" s="39" t="s">
        <v>39</v>
      </c>
      <c r="F13" s="37"/>
      <c r="G13" s="38"/>
      <c r="H13" s="40">
        <v>2000</v>
      </c>
      <c r="I13" s="41">
        <v>150</v>
      </c>
      <c r="J13" s="41">
        <v>300</v>
      </c>
      <c r="K13" s="42" t="s">
        <v>18</v>
      </c>
      <c r="L13" s="42"/>
      <c r="M13" s="54">
        <v>550</v>
      </c>
      <c r="N13" s="54"/>
      <c r="O13" s="44" t="s">
        <v>19</v>
      </c>
      <c r="P13" s="44"/>
      <c r="Q13" s="50">
        <v>0.09</v>
      </c>
      <c r="R13" s="51">
        <f>Q13*R44/Q44</f>
        <v>72</v>
      </c>
      <c r="S13" s="40">
        <v>18</v>
      </c>
      <c r="T13" s="47">
        <f t="shared" si="0"/>
        <v>0</v>
      </c>
      <c r="U13" s="48"/>
    </row>
    <row r="14" spans="1:21" ht="20.25" x14ac:dyDescent="0.25">
      <c r="A14" s="35"/>
      <c r="B14" s="36"/>
      <c r="C14" s="37" t="s">
        <v>40</v>
      </c>
      <c r="D14" s="38"/>
      <c r="E14" s="39" t="s">
        <v>41</v>
      </c>
      <c r="F14" s="37"/>
      <c r="G14" s="38"/>
      <c r="H14" s="40">
        <v>2500</v>
      </c>
      <c r="I14" s="41">
        <v>150</v>
      </c>
      <c r="J14" s="41">
        <v>300</v>
      </c>
      <c r="K14" s="42" t="s">
        <v>18</v>
      </c>
      <c r="L14" s="42"/>
      <c r="M14" s="54">
        <v>550</v>
      </c>
      <c r="N14" s="54"/>
      <c r="O14" s="44" t="s">
        <v>27</v>
      </c>
      <c r="P14" s="44"/>
      <c r="Q14" s="50">
        <v>0.113</v>
      </c>
      <c r="R14" s="55">
        <f>Q14*R45/Q45</f>
        <v>90.159574468085097</v>
      </c>
      <c r="S14" s="40">
        <v>15</v>
      </c>
      <c r="T14" s="47">
        <f t="shared" si="0"/>
        <v>0</v>
      </c>
      <c r="U14" s="48"/>
    </row>
    <row r="15" spans="1:21" ht="20.25" x14ac:dyDescent="0.25">
      <c r="A15" s="35"/>
      <c r="B15" s="36"/>
      <c r="C15" s="37" t="s">
        <v>42</v>
      </c>
      <c r="D15" s="38"/>
      <c r="E15" s="39" t="s">
        <v>43</v>
      </c>
      <c r="F15" s="37"/>
      <c r="G15" s="38"/>
      <c r="H15" s="40">
        <v>1200</v>
      </c>
      <c r="I15" s="41">
        <v>200</v>
      </c>
      <c r="J15" s="41">
        <v>250</v>
      </c>
      <c r="K15" s="42" t="s">
        <v>18</v>
      </c>
      <c r="L15" s="42"/>
      <c r="M15" s="43">
        <v>1800</v>
      </c>
      <c r="N15" s="43"/>
      <c r="O15" s="44" t="s">
        <v>19</v>
      </c>
      <c r="P15" s="44"/>
      <c r="Q15" s="45">
        <v>0.06</v>
      </c>
      <c r="R15" s="46">
        <v>48</v>
      </c>
      <c r="S15" s="40">
        <v>20</v>
      </c>
      <c r="T15" s="47">
        <f t="shared" si="0"/>
        <v>0</v>
      </c>
      <c r="U15" s="48"/>
    </row>
    <row r="16" spans="1:21" ht="20.25" x14ac:dyDescent="0.25">
      <c r="A16" s="35"/>
      <c r="B16" s="36"/>
      <c r="C16" s="37" t="s">
        <v>44</v>
      </c>
      <c r="D16" s="38"/>
      <c r="E16" s="39" t="s">
        <v>45</v>
      </c>
      <c r="F16" s="37"/>
      <c r="G16" s="38"/>
      <c r="H16" s="40">
        <v>1500</v>
      </c>
      <c r="I16" s="41">
        <v>200</v>
      </c>
      <c r="J16" s="41">
        <v>250</v>
      </c>
      <c r="K16" s="42" t="s">
        <v>18</v>
      </c>
      <c r="L16" s="42"/>
      <c r="M16" s="43">
        <v>1350</v>
      </c>
      <c r="N16" s="43"/>
      <c r="O16" s="44" t="s">
        <v>19</v>
      </c>
      <c r="P16" s="44"/>
      <c r="Q16" s="45">
        <v>7.4999999999999997E-2</v>
      </c>
      <c r="R16" s="46">
        <v>60</v>
      </c>
      <c r="S16" s="40">
        <v>20</v>
      </c>
      <c r="T16" s="47">
        <f>Q16*$U$12</f>
        <v>0</v>
      </c>
      <c r="U16" s="48"/>
    </row>
    <row r="17" spans="1:21" ht="20.25" x14ac:dyDescent="0.25">
      <c r="A17" s="35"/>
      <c r="B17" s="36"/>
      <c r="C17" s="37" t="s">
        <v>46</v>
      </c>
      <c r="D17" s="38"/>
      <c r="E17" s="39" t="s">
        <v>47</v>
      </c>
      <c r="F17" s="37"/>
      <c r="G17" s="38"/>
      <c r="H17" s="40">
        <v>2000</v>
      </c>
      <c r="I17" s="41">
        <v>200</v>
      </c>
      <c r="J17" s="41">
        <v>250</v>
      </c>
      <c r="K17" s="42" t="s">
        <v>18</v>
      </c>
      <c r="L17" s="42"/>
      <c r="M17" s="43">
        <v>950</v>
      </c>
      <c r="N17" s="43"/>
      <c r="O17" s="44" t="s">
        <v>19</v>
      </c>
      <c r="P17" s="44"/>
      <c r="Q17" s="45">
        <v>0.1</v>
      </c>
      <c r="R17" s="46">
        <v>80</v>
      </c>
      <c r="S17" s="40">
        <v>15</v>
      </c>
      <c r="T17" s="47">
        <f t="shared" si="0"/>
        <v>0</v>
      </c>
      <c r="U17" s="48"/>
    </row>
    <row r="18" spans="1:21" ht="20.25" x14ac:dyDescent="0.25">
      <c r="A18" s="35"/>
      <c r="B18" s="36"/>
      <c r="C18" s="37" t="s">
        <v>48</v>
      </c>
      <c r="D18" s="38"/>
      <c r="E18" s="39" t="s">
        <v>49</v>
      </c>
      <c r="F18" s="37"/>
      <c r="G18" s="38"/>
      <c r="H18" s="40">
        <v>2500</v>
      </c>
      <c r="I18" s="41">
        <v>200</v>
      </c>
      <c r="J18" s="41">
        <v>250</v>
      </c>
      <c r="K18" s="42" t="s">
        <v>18</v>
      </c>
      <c r="L18" s="42"/>
      <c r="M18" s="43">
        <v>750</v>
      </c>
      <c r="N18" s="43"/>
      <c r="O18" s="44" t="s">
        <v>27</v>
      </c>
      <c r="P18" s="44"/>
      <c r="Q18" s="45">
        <v>0.125</v>
      </c>
      <c r="R18" s="46">
        <v>100</v>
      </c>
      <c r="S18" s="40">
        <v>10</v>
      </c>
      <c r="T18" s="47">
        <f t="shared" si="0"/>
        <v>0</v>
      </c>
      <c r="U18" s="48"/>
    </row>
    <row r="19" spans="1:21" ht="20.25" x14ac:dyDescent="0.25">
      <c r="A19" s="35"/>
      <c r="B19" s="36"/>
      <c r="C19" s="37" t="s">
        <v>50</v>
      </c>
      <c r="D19" s="38"/>
      <c r="E19" s="39" t="s">
        <v>51</v>
      </c>
      <c r="F19" s="37"/>
      <c r="G19" s="38"/>
      <c r="H19" s="40">
        <v>1200</v>
      </c>
      <c r="I19" s="41">
        <v>300</v>
      </c>
      <c r="J19" s="41">
        <v>250</v>
      </c>
      <c r="K19" s="42" t="s">
        <v>18</v>
      </c>
      <c r="L19" s="42"/>
      <c r="M19" s="43">
        <v>2700</v>
      </c>
      <c r="N19" s="43"/>
      <c r="O19" s="44" t="s">
        <v>19</v>
      </c>
      <c r="P19" s="44"/>
      <c r="Q19" s="45">
        <v>0.09</v>
      </c>
      <c r="R19" s="46">
        <v>72</v>
      </c>
      <c r="S19" s="40">
        <v>12</v>
      </c>
      <c r="T19" s="47">
        <f t="shared" si="0"/>
        <v>0</v>
      </c>
      <c r="U19" s="48"/>
    </row>
    <row r="20" spans="1:21" ht="20.25" x14ac:dyDescent="0.25">
      <c r="A20" s="35"/>
      <c r="B20" s="36"/>
      <c r="C20" s="37" t="s">
        <v>52</v>
      </c>
      <c r="D20" s="38"/>
      <c r="E20" s="39" t="s">
        <v>53</v>
      </c>
      <c r="F20" s="37"/>
      <c r="G20" s="38"/>
      <c r="H20" s="40">
        <v>1500</v>
      </c>
      <c r="I20" s="41">
        <v>300</v>
      </c>
      <c r="J20" s="41">
        <v>250</v>
      </c>
      <c r="K20" s="42" t="s">
        <v>18</v>
      </c>
      <c r="L20" s="42"/>
      <c r="M20" s="43">
        <v>2000</v>
      </c>
      <c r="N20" s="43"/>
      <c r="O20" s="44" t="s">
        <v>19</v>
      </c>
      <c r="P20" s="44"/>
      <c r="Q20" s="45">
        <v>0.113</v>
      </c>
      <c r="R20" s="46">
        <v>96</v>
      </c>
      <c r="S20" s="40">
        <v>12</v>
      </c>
      <c r="T20" s="47">
        <f t="shared" si="0"/>
        <v>0</v>
      </c>
      <c r="U20" s="48"/>
    </row>
    <row r="21" spans="1:21" ht="20.25" x14ac:dyDescent="0.25">
      <c r="A21" s="35"/>
      <c r="B21" s="36"/>
      <c r="C21" s="37" t="s">
        <v>54</v>
      </c>
      <c r="D21" s="38"/>
      <c r="E21" s="39" t="s">
        <v>55</v>
      </c>
      <c r="F21" s="37"/>
      <c r="G21" s="38"/>
      <c r="H21" s="40">
        <v>2000</v>
      </c>
      <c r="I21" s="41">
        <v>300</v>
      </c>
      <c r="J21" s="41">
        <v>250</v>
      </c>
      <c r="K21" s="42" t="s">
        <v>18</v>
      </c>
      <c r="L21" s="42"/>
      <c r="M21" s="43">
        <v>1450</v>
      </c>
      <c r="N21" s="43"/>
      <c r="O21" s="44" t="s">
        <v>19</v>
      </c>
      <c r="P21" s="44"/>
      <c r="Q21" s="45">
        <v>0.15</v>
      </c>
      <c r="R21" s="46">
        <v>120</v>
      </c>
      <c r="S21" s="40">
        <v>12</v>
      </c>
      <c r="T21" s="47">
        <f t="shared" si="0"/>
        <v>0</v>
      </c>
      <c r="U21" s="48"/>
    </row>
    <row r="22" spans="1:21" ht="20.25" x14ac:dyDescent="0.25">
      <c r="A22" s="35"/>
      <c r="B22" s="36"/>
      <c r="C22" s="37" t="s">
        <v>56</v>
      </c>
      <c r="D22" s="38"/>
      <c r="E22" s="39" t="s">
        <v>57</v>
      </c>
      <c r="F22" s="37"/>
      <c r="G22" s="38"/>
      <c r="H22" s="40">
        <v>2500</v>
      </c>
      <c r="I22" s="41">
        <v>300</v>
      </c>
      <c r="J22" s="41">
        <v>250</v>
      </c>
      <c r="K22" s="42" t="s">
        <v>18</v>
      </c>
      <c r="L22" s="42"/>
      <c r="M22" s="43">
        <v>1150</v>
      </c>
      <c r="N22" s="43"/>
      <c r="O22" s="44" t="s">
        <v>27</v>
      </c>
      <c r="P22" s="44"/>
      <c r="Q22" s="45">
        <v>0.19</v>
      </c>
      <c r="R22" s="46">
        <v>152</v>
      </c>
      <c r="S22" s="40">
        <v>9</v>
      </c>
      <c r="T22" s="47">
        <f t="shared" si="0"/>
        <v>0</v>
      </c>
      <c r="U22" s="48"/>
    </row>
    <row r="23" spans="1:21" ht="21" thickBot="1" x14ac:dyDescent="0.3">
      <c r="A23" s="56"/>
      <c r="B23" s="57"/>
      <c r="C23" s="58" t="s">
        <v>58</v>
      </c>
      <c r="D23" s="59"/>
      <c r="E23" s="60" t="s">
        <v>59</v>
      </c>
      <c r="F23" s="58"/>
      <c r="G23" s="59"/>
      <c r="H23" s="61">
        <v>3000</v>
      </c>
      <c r="I23" s="62">
        <v>300</v>
      </c>
      <c r="J23" s="62">
        <v>300</v>
      </c>
      <c r="K23" s="63" t="s">
        <v>60</v>
      </c>
      <c r="L23" s="63"/>
      <c r="M23" s="64">
        <v>2000</v>
      </c>
      <c r="N23" s="64"/>
      <c r="O23" s="65" t="s">
        <v>27</v>
      </c>
      <c r="P23" s="65"/>
      <c r="Q23" s="66">
        <v>0.27</v>
      </c>
      <c r="R23" s="67">
        <v>221.7</v>
      </c>
      <c r="S23" s="61">
        <v>6</v>
      </c>
      <c r="T23" s="68">
        <f>Q23*$U$13</f>
        <v>0</v>
      </c>
      <c r="U23" s="69"/>
    </row>
    <row r="24" spans="1:21" ht="20.25" x14ac:dyDescent="0.25">
      <c r="A24" s="70" t="s">
        <v>61</v>
      </c>
      <c r="B24" s="71"/>
      <c r="C24" s="72" t="s">
        <v>62</v>
      </c>
      <c r="D24" s="73"/>
      <c r="E24" s="73" t="s">
        <v>63</v>
      </c>
      <c r="F24" s="73"/>
      <c r="G24" s="73"/>
      <c r="H24" s="74">
        <v>1200</v>
      </c>
      <c r="I24" s="75">
        <v>200</v>
      </c>
      <c r="J24" s="75">
        <v>250</v>
      </c>
      <c r="K24" s="76" t="s">
        <v>60</v>
      </c>
      <c r="L24" s="76"/>
      <c r="M24" s="77">
        <v>2300</v>
      </c>
      <c r="N24" s="77"/>
      <c r="O24" s="78" t="s">
        <v>19</v>
      </c>
      <c r="P24" s="78"/>
      <c r="Q24" s="79">
        <v>0.06</v>
      </c>
      <c r="R24" s="80">
        <v>48</v>
      </c>
      <c r="S24" s="74">
        <v>20</v>
      </c>
      <c r="T24" s="81">
        <f t="shared" ref="T24:T31" si="1">Q24*$U$13</f>
        <v>0</v>
      </c>
      <c r="U24" s="82"/>
    </row>
    <row r="25" spans="1:21" ht="20.25" x14ac:dyDescent="0.25">
      <c r="A25" s="83"/>
      <c r="B25" s="84"/>
      <c r="C25" s="38" t="s">
        <v>64</v>
      </c>
      <c r="D25" s="85"/>
      <c r="E25" s="85" t="s">
        <v>65</v>
      </c>
      <c r="F25" s="85"/>
      <c r="G25" s="85"/>
      <c r="H25" s="40">
        <v>1500</v>
      </c>
      <c r="I25" s="41">
        <v>200</v>
      </c>
      <c r="J25" s="41">
        <v>250</v>
      </c>
      <c r="K25" s="42" t="s">
        <v>60</v>
      </c>
      <c r="L25" s="42"/>
      <c r="M25" s="43">
        <v>1750</v>
      </c>
      <c r="N25" s="43"/>
      <c r="O25" s="44" t="s">
        <v>19</v>
      </c>
      <c r="P25" s="44"/>
      <c r="Q25" s="45">
        <v>7.4999999999999997E-2</v>
      </c>
      <c r="R25" s="46">
        <v>60</v>
      </c>
      <c r="S25" s="40">
        <v>20</v>
      </c>
      <c r="T25" s="47">
        <f t="shared" si="1"/>
        <v>0</v>
      </c>
      <c r="U25" s="48"/>
    </row>
    <row r="26" spans="1:21" ht="20.25" x14ac:dyDescent="0.25">
      <c r="A26" s="83"/>
      <c r="B26" s="84"/>
      <c r="C26" s="38" t="s">
        <v>66</v>
      </c>
      <c r="D26" s="85"/>
      <c r="E26" s="85" t="s">
        <v>67</v>
      </c>
      <c r="F26" s="85"/>
      <c r="G26" s="85"/>
      <c r="H26" s="40">
        <v>2000</v>
      </c>
      <c r="I26" s="41">
        <v>200</v>
      </c>
      <c r="J26" s="41">
        <v>250</v>
      </c>
      <c r="K26" s="42" t="s">
        <v>60</v>
      </c>
      <c r="L26" s="42"/>
      <c r="M26" s="43">
        <v>1250</v>
      </c>
      <c r="N26" s="43"/>
      <c r="O26" s="44" t="s">
        <v>19</v>
      </c>
      <c r="P26" s="44"/>
      <c r="Q26" s="45">
        <v>0.1</v>
      </c>
      <c r="R26" s="46">
        <v>80</v>
      </c>
      <c r="S26" s="40">
        <v>15</v>
      </c>
      <c r="T26" s="47">
        <f>Q26*$U$13</f>
        <v>0</v>
      </c>
      <c r="U26" s="48"/>
    </row>
    <row r="27" spans="1:21" ht="20.25" x14ac:dyDescent="0.25">
      <c r="A27" s="83"/>
      <c r="B27" s="84"/>
      <c r="C27" s="38" t="s">
        <v>68</v>
      </c>
      <c r="D27" s="85"/>
      <c r="E27" s="85" t="s">
        <v>69</v>
      </c>
      <c r="F27" s="85"/>
      <c r="G27" s="85"/>
      <c r="H27" s="40">
        <v>2500</v>
      </c>
      <c r="I27" s="41">
        <v>200</v>
      </c>
      <c r="J27" s="41">
        <v>250</v>
      </c>
      <c r="K27" s="42" t="s">
        <v>60</v>
      </c>
      <c r="L27" s="42"/>
      <c r="M27" s="43">
        <v>1000</v>
      </c>
      <c r="N27" s="43"/>
      <c r="O27" s="44" t="s">
        <v>27</v>
      </c>
      <c r="P27" s="44"/>
      <c r="Q27" s="45">
        <v>0.125</v>
      </c>
      <c r="R27" s="46">
        <v>100</v>
      </c>
      <c r="S27" s="40">
        <v>10</v>
      </c>
      <c r="T27" s="47">
        <f t="shared" si="1"/>
        <v>0</v>
      </c>
      <c r="U27" s="48"/>
    </row>
    <row r="28" spans="1:21" ht="20.25" x14ac:dyDescent="0.25">
      <c r="A28" s="83"/>
      <c r="B28" s="84"/>
      <c r="C28" s="38" t="s">
        <v>70</v>
      </c>
      <c r="D28" s="85"/>
      <c r="E28" s="85" t="s">
        <v>71</v>
      </c>
      <c r="F28" s="85"/>
      <c r="G28" s="85"/>
      <c r="H28" s="40">
        <v>1200</v>
      </c>
      <c r="I28" s="41">
        <v>300</v>
      </c>
      <c r="J28" s="41">
        <v>250</v>
      </c>
      <c r="K28" s="42" t="s">
        <v>60</v>
      </c>
      <c r="L28" s="42"/>
      <c r="M28" s="43">
        <v>3400</v>
      </c>
      <c r="N28" s="43"/>
      <c r="O28" s="44" t="s">
        <v>19</v>
      </c>
      <c r="P28" s="44"/>
      <c r="Q28" s="45">
        <v>0.09</v>
      </c>
      <c r="R28" s="46">
        <v>72</v>
      </c>
      <c r="S28" s="40">
        <v>12</v>
      </c>
      <c r="T28" s="47">
        <f t="shared" si="1"/>
        <v>0</v>
      </c>
      <c r="U28" s="48"/>
    </row>
    <row r="29" spans="1:21" ht="20.25" x14ac:dyDescent="0.25">
      <c r="A29" s="83"/>
      <c r="B29" s="84"/>
      <c r="C29" s="38" t="s">
        <v>72</v>
      </c>
      <c r="D29" s="85"/>
      <c r="E29" s="85" t="s">
        <v>73</v>
      </c>
      <c r="F29" s="85"/>
      <c r="G29" s="85"/>
      <c r="H29" s="40">
        <v>1500</v>
      </c>
      <c r="I29" s="41">
        <v>300</v>
      </c>
      <c r="J29" s="41">
        <v>250</v>
      </c>
      <c r="K29" s="42" t="s">
        <v>60</v>
      </c>
      <c r="L29" s="42"/>
      <c r="M29" s="43">
        <v>2600</v>
      </c>
      <c r="N29" s="43"/>
      <c r="O29" s="44" t="s">
        <v>19</v>
      </c>
      <c r="P29" s="44"/>
      <c r="Q29" s="45">
        <v>0.113</v>
      </c>
      <c r="R29" s="46">
        <v>96</v>
      </c>
      <c r="S29" s="40">
        <v>12</v>
      </c>
      <c r="T29" s="47">
        <f t="shared" si="1"/>
        <v>0</v>
      </c>
      <c r="U29" s="48"/>
    </row>
    <row r="30" spans="1:21" ht="20.25" x14ac:dyDescent="0.25">
      <c r="A30" s="83"/>
      <c r="B30" s="84"/>
      <c r="C30" s="38" t="s">
        <v>74</v>
      </c>
      <c r="D30" s="85"/>
      <c r="E30" s="85" t="s">
        <v>75</v>
      </c>
      <c r="F30" s="85"/>
      <c r="G30" s="85"/>
      <c r="H30" s="40">
        <v>2000</v>
      </c>
      <c r="I30" s="41">
        <v>300</v>
      </c>
      <c r="J30" s="41">
        <v>250</v>
      </c>
      <c r="K30" s="42" t="s">
        <v>60</v>
      </c>
      <c r="L30" s="42"/>
      <c r="M30" s="43">
        <v>1550</v>
      </c>
      <c r="N30" s="43"/>
      <c r="O30" s="44" t="s">
        <v>19</v>
      </c>
      <c r="P30" s="44"/>
      <c r="Q30" s="45">
        <v>0.15</v>
      </c>
      <c r="R30" s="46">
        <v>120</v>
      </c>
      <c r="S30" s="40">
        <v>12</v>
      </c>
      <c r="T30" s="47">
        <f t="shared" si="1"/>
        <v>0</v>
      </c>
      <c r="U30" s="48"/>
    </row>
    <row r="31" spans="1:21" ht="20.25" x14ac:dyDescent="0.25">
      <c r="A31" s="83"/>
      <c r="B31" s="84"/>
      <c r="C31" s="38" t="s">
        <v>76</v>
      </c>
      <c r="D31" s="85"/>
      <c r="E31" s="85" t="s">
        <v>77</v>
      </c>
      <c r="F31" s="85"/>
      <c r="G31" s="85"/>
      <c r="H31" s="40">
        <v>2500</v>
      </c>
      <c r="I31" s="41">
        <v>300</v>
      </c>
      <c r="J31" s="41">
        <v>250</v>
      </c>
      <c r="K31" s="42" t="s">
        <v>60</v>
      </c>
      <c r="L31" s="42"/>
      <c r="M31" s="43">
        <v>1400</v>
      </c>
      <c r="N31" s="43"/>
      <c r="O31" s="44" t="s">
        <v>27</v>
      </c>
      <c r="P31" s="44"/>
      <c r="Q31" s="86">
        <v>0.19</v>
      </c>
      <c r="R31" s="46">
        <v>152</v>
      </c>
      <c r="S31" s="40">
        <v>9</v>
      </c>
      <c r="T31" s="47">
        <f t="shared" si="1"/>
        <v>0</v>
      </c>
      <c r="U31" s="48"/>
    </row>
    <row r="32" spans="1:21" ht="20.25" x14ac:dyDescent="0.25">
      <c r="A32" s="83"/>
      <c r="B32" s="84"/>
      <c r="C32" s="38" t="s">
        <v>78</v>
      </c>
      <c r="D32" s="85"/>
      <c r="E32" s="85" t="s">
        <v>79</v>
      </c>
      <c r="F32" s="85"/>
      <c r="G32" s="85"/>
      <c r="H32" s="40">
        <v>1200</v>
      </c>
      <c r="I32" s="41">
        <v>80</v>
      </c>
      <c r="J32" s="41">
        <v>250</v>
      </c>
      <c r="K32" s="42" t="s">
        <v>18</v>
      </c>
      <c r="L32" s="42"/>
      <c r="M32" s="43">
        <v>750</v>
      </c>
      <c r="N32" s="43"/>
      <c r="O32" s="44" t="s">
        <v>22</v>
      </c>
      <c r="P32" s="44"/>
      <c r="Q32" s="45">
        <v>2.4E-2</v>
      </c>
      <c r="R32" s="46">
        <v>19.2</v>
      </c>
      <c r="S32" s="40">
        <v>48</v>
      </c>
      <c r="T32" s="47">
        <f t="shared" ref="T32:T50" si="2">Q32*$U$12</f>
        <v>0</v>
      </c>
      <c r="U32" s="48"/>
    </row>
    <row r="33" spans="1:21" ht="20.25" x14ac:dyDescent="0.25">
      <c r="A33" s="83"/>
      <c r="B33" s="84"/>
      <c r="C33" s="38" t="s">
        <v>80</v>
      </c>
      <c r="D33" s="85"/>
      <c r="E33" s="85" t="s">
        <v>81</v>
      </c>
      <c r="F33" s="85"/>
      <c r="G33" s="85"/>
      <c r="H33" s="40">
        <v>1500</v>
      </c>
      <c r="I33" s="41">
        <v>80</v>
      </c>
      <c r="J33" s="41">
        <v>250</v>
      </c>
      <c r="K33" s="42" t="s">
        <v>18</v>
      </c>
      <c r="L33" s="42"/>
      <c r="M33" s="43">
        <v>450</v>
      </c>
      <c r="N33" s="43"/>
      <c r="O33" s="44" t="s">
        <v>22</v>
      </c>
      <c r="P33" s="44"/>
      <c r="Q33" s="45">
        <v>0.03</v>
      </c>
      <c r="R33" s="46">
        <v>24</v>
      </c>
      <c r="S33" s="40">
        <v>48</v>
      </c>
      <c r="T33" s="47">
        <f t="shared" si="2"/>
        <v>0</v>
      </c>
      <c r="U33" s="48"/>
    </row>
    <row r="34" spans="1:21" ht="20.25" x14ac:dyDescent="0.25">
      <c r="A34" s="83"/>
      <c r="B34" s="84"/>
      <c r="C34" s="38" t="s">
        <v>82</v>
      </c>
      <c r="D34" s="85"/>
      <c r="E34" s="85" t="s">
        <v>83</v>
      </c>
      <c r="F34" s="85"/>
      <c r="G34" s="85"/>
      <c r="H34" s="40">
        <v>2000</v>
      </c>
      <c r="I34" s="41">
        <v>80</v>
      </c>
      <c r="J34" s="41">
        <v>250</v>
      </c>
      <c r="K34" s="42" t="s">
        <v>18</v>
      </c>
      <c r="L34" s="42"/>
      <c r="M34" s="43">
        <v>450</v>
      </c>
      <c r="N34" s="43"/>
      <c r="O34" s="44" t="s">
        <v>19</v>
      </c>
      <c r="P34" s="44"/>
      <c r="Q34" s="45">
        <v>0.04</v>
      </c>
      <c r="R34" s="46">
        <v>32</v>
      </c>
      <c r="S34" s="40">
        <v>40</v>
      </c>
      <c r="T34" s="47">
        <f t="shared" si="2"/>
        <v>0</v>
      </c>
      <c r="U34" s="48"/>
    </row>
    <row r="35" spans="1:21" ht="20.25" x14ac:dyDescent="0.25">
      <c r="A35" s="83"/>
      <c r="B35" s="84"/>
      <c r="C35" s="38" t="s">
        <v>84</v>
      </c>
      <c r="D35" s="85"/>
      <c r="E35" s="85" t="s">
        <v>85</v>
      </c>
      <c r="F35" s="85"/>
      <c r="G35" s="85"/>
      <c r="H35" s="40">
        <v>1200</v>
      </c>
      <c r="I35" s="41">
        <v>100</v>
      </c>
      <c r="J35" s="41">
        <v>250</v>
      </c>
      <c r="K35" s="42" t="s">
        <v>18</v>
      </c>
      <c r="L35" s="42"/>
      <c r="M35" s="43">
        <v>750</v>
      </c>
      <c r="N35" s="43"/>
      <c r="O35" s="44" t="s">
        <v>22</v>
      </c>
      <c r="P35" s="44"/>
      <c r="Q35" s="45">
        <v>0.03</v>
      </c>
      <c r="R35" s="46">
        <v>24</v>
      </c>
      <c r="S35" s="40">
        <v>24</v>
      </c>
      <c r="T35" s="47">
        <f t="shared" si="2"/>
        <v>0</v>
      </c>
      <c r="U35" s="48"/>
    </row>
    <row r="36" spans="1:21" ht="20.25" x14ac:dyDescent="0.25">
      <c r="A36" s="83"/>
      <c r="B36" s="84"/>
      <c r="C36" s="38" t="s">
        <v>86</v>
      </c>
      <c r="D36" s="85"/>
      <c r="E36" s="85" t="s">
        <v>87</v>
      </c>
      <c r="F36" s="85"/>
      <c r="G36" s="85"/>
      <c r="H36" s="40">
        <v>1500</v>
      </c>
      <c r="I36" s="41">
        <v>100</v>
      </c>
      <c r="J36" s="41">
        <v>250</v>
      </c>
      <c r="K36" s="42" t="s">
        <v>18</v>
      </c>
      <c r="L36" s="42"/>
      <c r="M36" s="43">
        <v>450</v>
      </c>
      <c r="N36" s="43"/>
      <c r="O36" s="44" t="s">
        <v>22</v>
      </c>
      <c r="P36" s="44"/>
      <c r="Q36" s="45">
        <v>3.7999999999999999E-2</v>
      </c>
      <c r="R36" s="46">
        <v>30.4</v>
      </c>
      <c r="S36" s="40">
        <v>24</v>
      </c>
      <c r="T36" s="47">
        <f t="shared" si="2"/>
        <v>0</v>
      </c>
      <c r="U36" s="48"/>
    </row>
    <row r="37" spans="1:21" ht="20.25" x14ac:dyDescent="0.25">
      <c r="A37" s="83"/>
      <c r="B37" s="84"/>
      <c r="C37" s="38" t="s">
        <v>88</v>
      </c>
      <c r="D37" s="85"/>
      <c r="E37" s="85" t="s">
        <v>89</v>
      </c>
      <c r="F37" s="85"/>
      <c r="G37" s="85"/>
      <c r="H37" s="40">
        <v>2000</v>
      </c>
      <c r="I37" s="41">
        <v>100</v>
      </c>
      <c r="J37" s="41">
        <v>250</v>
      </c>
      <c r="K37" s="42" t="s">
        <v>18</v>
      </c>
      <c r="L37" s="42"/>
      <c r="M37" s="42">
        <v>550</v>
      </c>
      <c r="N37" s="42"/>
      <c r="O37" s="44" t="s">
        <v>19</v>
      </c>
      <c r="P37" s="44"/>
      <c r="Q37" s="45">
        <v>0.05</v>
      </c>
      <c r="R37" s="46">
        <v>40</v>
      </c>
      <c r="S37" s="40">
        <v>24</v>
      </c>
      <c r="T37" s="47">
        <f t="shared" si="2"/>
        <v>0</v>
      </c>
      <c r="U37" s="48"/>
    </row>
    <row r="38" spans="1:21" ht="20.25" x14ac:dyDescent="0.25">
      <c r="A38" s="83"/>
      <c r="B38" s="84"/>
      <c r="C38" s="38" t="s">
        <v>90</v>
      </c>
      <c r="D38" s="85"/>
      <c r="E38" s="85" t="s">
        <v>91</v>
      </c>
      <c r="F38" s="85"/>
      <c r="G38" s="85"/>
      <c r="H38" s="40">
        <v>2500</v>
      </c>
      <c r="I38" s="41">
        <v>100</v>
      </c>
      <c r="J38" s="41">
        <v>250</v>
      </c>
      <c r="K38" s="42" t="s">
        <v>18</v>
      </c>
      <c r="L38" s="42"/>
      <c r="M38" s="42">
        <v>400</v>
      </c>
      <c r="N38" s="42"/>
      <c r="O38" s="44" t="s">
        <v>27</v>
      </c>
      <c r="P38" s="44"/>
      <c r="Q38" s="45">
        <v>6.3E-2</v>
      </c>
      <c r="R38" s="46">
        <v>50.4</v>
      </c>
      <c r="S38" s="40">
        <v>24</v>
      </c>
      <c r="T38" s="47">
        <f t="shared" si="2"/>
        <v>0</v>
      </c>
      <c r="U38" s="48"/>
    </row>
    <row r="39" spans="1:21" ht="20.25" x14ac:dyDescent="0.25">
      <c r="A39" s="83"/>
      <c r="B39" s="84"/>
      <c r="C39" s="38" t="s">
        <v>92</v>
      </c>
      <c r="D39" s="85"/>
      <c r="E39" s="85" t="s">
        <v>93</v>
      </c>
      <c r="F39" s="85"/>
      <c r="G39" s="85"/>
      <c r="H39" s="40">
        <v>1200</v>
      </c>
      <c r="I39" s="41">
        <v>120</v>
      </c>
      <c r="J39" s="41">
        <v>250</v>
      </c>
      <c r="K39" s="42" t="s">
        <v>18</v>
      </c>
      <c r="L39" s="42"/>
      <c r="M39" s="43">
        <v>750</v>
      </c>
      <c r="N39" s="43"/>
      <c r="O39" s="44" t="s">
        <v>22</v>
      </c>
      <c r="P39" s="44"/>
      <c r="Q39" s="50">
        <v>3.5999999999999997E-2</v>
      </c>
      <c r="R39" s="46">
        <f>Q39*R35/Q35</f>
        <v>28.799999999999997</v>
      </c>
      <c r="S39" s="40">
        <v>28</v>
      </c>
      <c r="T39" s="47">
        <f t="shared" si="2"/>
        <v>0</v>
      </c>
      <c r="U39" s="48"/>
    </row>
    <row r="40" spans="1:21" ht="20.25" x14ac:dyDescent="0.25">
      <c r="A40" s="83"/>
      <c r="B40" s="84"/>
      <c r="C40" s="38" t="s">
        <v>94</v>
      </c>
      <c r="D40" s="85"/>
      <c r="E40" s="85" t="s">
        <v>95</v>
      </c>
      <c r="F40" s="85"/>
      <c r="G40" s="85"/>
      <c r="H40" s="40">
        <v>1500</v>
      </c>
      <c r="I40" s="41">
        <v>120</v>
      </c>
      <c r="J40" s="41">
        <v>250</v>
      </c>
      <c r="K40" s="42" t="s">
        <v>18</v>
      </c>
      <c r="L40" s="42"/>
      <c r="M40" s="43">
        <v>450</v>
      </c>
      <c r="N40" s="43"/>
      <c r="O40" s="44" t="s">
        <v>22</v>
      </c>
      <c r="P40" s="44"/>
      <c r="Q40" s="50">
        <v>4.4999999999999998E-2</v>
      </c>
      <c r="R40" s="46">
        <f>Q40*R36/Q36</f>
        <v>36</v>
      </c>
      <c r="S40" s="40">
        <v>28</v>
      </c>
      <c r="T40" s="47">
        <f t="shared" si="2"/>
        <v>0</v>
      </c>
      <c r="U40" s="48"/>
    </row>
    <row r="41" spans="1:21" ht="20.25" x14ac:dyDescent="0.25">
      <c r="A41" s="83"/>
      <c r="B41" s="84"/>
      <c r="C41" s="38" t="s">
        <v>96</v>
      </c>
      <c r="D41" s="85"/>
      <c r="E41" s="85" t="s">
        <v>97</v>
      </c>
      <c r="F41" s="85"/>
      <c r="G41" s="85"/>
      <c r="H41" s="40">
        <v>2000</v>
      </c>
      <c r="I41" s="41">
        <v>120</v>
      </c>
      <c r="J41" s="41">
        <v>250</v>
      </c>
      <c r="K41" s="42" t="s">
        <v>18</v>
      </c>
      <c r="L41" s="42"/>
      <c r="M41" s="49">
        <v>550</v>
      </c>
      <c r="N41" s="49"/>
      <c r="O41" s="44" t="s">
        <v>19</v>
      </c>
      <c r="P41" s="44"/>
      <c r="Q41" s="50">
        <v>0.06</v>
      </c>
      <c r="R41" s="46">
        <f>Q41*R37/Q37</f>
        <v>47.999999999999993</v>
      </c>
      <c r="S41" s="40">
        <v>20</v>
      </c>
      <c r="T41" s="47">
        <f t="shared" si="2"/>
        <v>0</v>
      </c>
      <c r="U41" s="48"/>
    </row>
    <row r="42" spans="1:21" ht="20.25" x14ac:dyDescent="0.25">
      <c r="A42" s="83"/>
      <c r="B42" s="84"/>
      <c r="C42" s="38" t="s">
        <v>98</v>
      </c>
      <c r="D42" s="85"/>
      <c r="E42" s="85" t="s">
        <v>99</v>
      </c>
      <c r="F42" s="85"/>
      <c r="G42" s="85"/>
      <c r="H42" s="40">
        <v>1200</v>
      </c>
      <c r="I42" s="41">
        <v>150</v>
      </c>
      <c r="J42" s="41">
        <v>250</v>
      </c>
      <c r="K42" s="42" t="s">
        <v>18</v>
      </c>
      <c r="L42" s="42"/>
      <c r="M42" s="49">
        <v>900</v>
      </c>
      <c r="N42" s="49"/>
      <c r="O42" s="44" t="s">
        <v>19</v>
      </c>
      <c r="P42" s="44"/>
      <c r="Q42" s="45">
        <v>4.4999999999999998E-2</v>
      </c>
      <c r="R42" s="51">
        <v>36</v>
      </c>
      <c r="S42" s="40">
        <v>24</v>
      </c>
      <c r="T42" s="47">
        <f t="shared" si="2"/>
        <v>0</v>
      </c>
      <c r="U42" s="48"/>
    </row>
    <row r="43" spans="1:21" ht="20.25" x14ac:dyDescent="0.25">
      <c r="A43" s="83"/>
      <c r="B43" s="84"/>
      <c r="C43" s="38" t="s">
        <v>100</v>
      </c>
      <c r="D43" s="85"/>
      <c r="E43" s="85" t="s">
        <v>101</v>
      </c>
      <c r="F43" s="85"/>
      <c r="G43" s="85"/>
      <c r="H43" s="40">
        <v>1500</v>
      </c>
      <c r="I43" s="41">
        <v>150</v>
      </c>
      <c r="J43" s="41">
        <v>250</v>
      </c>
      <c r="K43" s="42" t="s">
        <v>18</v>
      </c>
      <c r="L43" s="42"/>
      <c r="M43" s="49">
        <v>450</v>
      </c>
      <c r="N43" s="49"/>
      <c r="O43" s="44" t="s">
        <v>22</v>
      </c>
      <c r="P43" s="44"/>
      <c r="Q43" s="87">
        <v>5.7000000000000002E-2</v>
      </c>
      <c r="R43" s="51">
        <v>45.6</v>
      </c>
      <c r="S43" s="40">
        <v>24</v>
      </c>
      <c r="T43" s="47">
        <f t="shared" si="2"/>
        <v>0</v>
      </c>
      <c r="U43" s="48"/>
    </row>
    <row r="44" spans="1:21" ht="20.25" x14ac:dyDescent="0.25">
      <c r="A44" s="83"/>
      <c r="B44" s="84"/>
      <c r="C44" s="38" t="s">
        <v>102</v>
      </c>
      <c r="D44" s="85"/>
      <c r="E44" s="85" t="s">
        <v>103</v>
      </c>
      <c r="F44" s="85"/>
      <c r="G44" s="85"/>
      <c r="H44" s="40">
        <v>2000</v>
      </c>
      <c r="I44" s="41">
        <v>150</v>
      </c>
      <c r="J44" s="41">
        <v>250</v>
      </c>
      <c r="K44" s="42" t="s">
        <v>18</v>
      </c>
      <c r="L44" s="42"/>
      <c r="M44" s="43">
        <v>450</v>
      </c>
      <c r="N44" s="43"/>
      <c r="O44" s="44" t="s">
        <v>19</v>
      </c>
      <c r="P44" s="44"/>
      <c r="Q44" s="45">
        <v>7.4999999999999997E-2</v>
      </c>
      <c r="R44" s="46">
        <v>60</v>
      </c>
      <c r="S44" s="40">
        <v>20</v>
      </c>
      <c r="T44" s="47">
        <f t="shared" si="2"/>
        <v>0</v>
      </c>
      <c r="U44" s="48"/>
    </row>
    <row r="45" spans="1:21" ht="20.25" x14ac:dyDescent="0.25">
      <c r="A45" s="83"/>
      <c r="B45" s="84"/>
      <c r="C45" s="38" t="s">
        <v>104</v>
      </c>
      <c r="D45" s="85"/>
      <c r="E45" s="85" t="s">
        <v>105</v>
      </c>
      <c r="F45" s="85"/>
      <c r="G45" s="85"/>
      <c r="H45" s="40">
        <v>2500</v>
      </c>
      <c r="I45" s="41">
        <v>150</v>
      </c>
      <c r="J45" s="41">
        <v>250</v>
      </c>
      <c r="K45" s="42" t="s">
        <v>18</v>
      </c>
      <c r="L45" s="42"/>
      <c r="M45" s="43">
        <v>400</v>
      </c>
      <c r="N45" s="43"/>
      <c r="O45" s="44" t="s">
        <v>27</v>
      </c>
      <c r="P45" s="44"/>
      <c r="Q45" s="45">
        <v>9.4E-2</v>
      </c>
      <c r="R45" s="46">
        <v>75</v>
      </c>
      <c r="S45" s="40">
        <v>16</v>
      </c>
      <c r="T45" s="47">
        <f t="shared" si="2"/>
        <v>0</v>
      </c>
      <c r="U45" s="48"/>
    </row>
    <row r="46" spans="1:21" ht="20.25" x14ac:dyDescent="0.25">
      <c r="A46" s="83"/>
      <c r="B46" s="84"/>
      <c r="C46" s="38" t="s">
        <v>106</v>
      </c>
      <c r="D46" s="85"/>
      <c r="E46" s="85" t="s">
        <v>107</v>
      </c>
      <c r="F46" s="85"/>
      <c r="G46" s="85"/>
      <c r="H46" s="40">
        <v>3000</v>
      </c>
      <c r="I46" s="41">
        <v>200</v>
      </c>
      <c r="J46" s="41">
        <v>250</v>
      </c>
      <c r="K46" s="42" t="s">
        <v>18</v>
      </c>
      <c r="L46" s="42"/>
      <c r="M46" s="43">
        <v>700</v>
      </c>
      <c r="N46" s="43"/>
      <c r="O46" s="44" t="s">
        <v>27</v>
      </c>
      <c r="P46" s="44"/>
      <c r="Q46" s="45">
        <v>0.15</v>
      </c>
      <c r="R46" s="46">
        <v>123</v>
      </c>
      <c r="S46" s="40">
        <v>10</v>
      </c>
      <c r="T46" s="47">
        <f>Q46*$U$12</f>
        <v>0</v>
      </c>
      <c r="U46" s="48"/>
    </row>
    <row r="47" spans="1:21" ht="20.25" x14ac:dyDescent="0.25">
      <c r="A47" s="83"/>
      <c r="B47" s="84"/>
      <c r="C47" s="38" t="s">
        <v>108</v>
      </c>
      <c r="D47" s="85"/>
      <c r="E47" s="85" t="s">
        <v>109</v>
      </c>
      <c r="F47" s="85"/>
      <c r="G47" s="85"/>
      <c r="H47" s="40">
        <v>3200</v>
      </c>
      <c r="I47" s="41">
        <v>200</v>
      </c>
      <c r="J47" s="41">
        <v>250</v>
      </c>
      <c r="K47" s="42" t="s">
        <v>18</v>
      </c>
      <c r="L47" s="42"/>
      <c r="M47" s="43">
        <v>600</v>
      </c>
      <c r="N47" s="43"/>
      <c r="O47" s="44" t="s">
        <v>27</v>
      </c>
      <c r="P47" s="44"/>
      <c r="Q47" s="45">
        <v>0.16</v>
      </c>
      <c r="R47" s="46">
        <v>131</v>
      </c>
      <c r="S47" s="40">
        <v>10</v>
      </c>
      <c r="T47" s="47">
        <f>Q47*$U$12</f>
        <v>0</v>
      </c>
      <c r="U47" s="48"/>
    </row>
    <row r="48" spans="1:21" ht="20.25" x14ac:dyDescent="0.25">
      <c r="A48" s="83"/>
      <c r="B48" s="84"/>
      <c r="C48" s="38" t="s">
        <v>110</v>
      </c>
      <c r="D48" s="85"/>
      <c r="E48" s="85" t="s">
        <v>111</v>
      </c>
      <c r="F48" s="85"/>
      <c r="G48" s="85"/>
      <c r="H48" s="40">
        <v>2500</v>
      </c>
      <c r="I48" s="41">
        <v>240</v>
      </c>
      <c r="J48" s="41">
        <v>250</v>
      </c>
      <c r="K48" s="42" t="s">
        <v>18</v>
      </c>
      <c r="L48" s="42"/>
      <c r="M48" s="43">
        <v>1150</v>
      </c>
      <c r="N48" s="43"/>
      <c r="O48" s="44" t="s">
        <v>27</v>
      </c>
      <c r="P48" s="44"/>
      <c r="Q48" s="45">
        <v>0.15</v>
      </c>
      <c r="R48" s="46">
        <v>122</v>
      </c>
      <c r="S48" s="40">
        <v>12</v>
      </c>
      <c r="T48" s="47">
        <f t="shared" ref="T48" si="3">Q48*$U$12</f>
        <v>0</v>
      </c>
      <c r="U48" s="48"/>
    </row>
    <row r="49" spans="1:21" ht="20.25" x14ac:dyDescent="0.25">
      <c r="A49" s="83"/>
      <c r="B49" s="84"/>
      <c r="C49" s="38" t="s">
        <v>112</v>
      </c>
      <c r="D49" s="85"/>
      <c r="E49" s="85" t="s">
        <v>113</v>
      </c>
      <c r="F49" s="85"/>
      <c r="G49" s="85"/>
      <c r="H49" s="40">
        <v>3000</v>
      </c>
      <c r="I49" s="41">
        <v>240</v>
      </c>
      <c r="J49" s="41">
        <v>250</v>
      </c>
      <c r="K49" s="42" t="s">
        <v>18</v>
      </c>
      <c r="L49" s="42"/>
      <c r="M49" s="43">
        <v>700</v>
      </c>
      <c r="N49" s="43"/>
      <c r="O49" s="44" t="s">
        <v>27</v>
      </c>
      <c r="P49" s="44"/>
      <c r="Q49" s="45">
        <v>0.18</v>
      </c>
      <c r="R49" s="46">
        <v>146</v>
      </c>
      <c r="S49" s="40">
        <v>8</v>
      </c>
      <c r="T49" s="47">
        <f t="shared" si="2"/>
        <v>0</v>
      </c>
      <c r="U49" s="48"/>
    </row>
    <row r="50" spans="1:21" ht="21" thickBot="1" x14ac:dyDescent="0.3">
      <c r="A50" s="88"/>
      <c r="B50" s="89"/>
      <c r="C50" s="90" t="s">
        <v>114</v>
      </c>
      <c r="D50" s="91"/>
      <c r="E50" s="91" t="s">
        <v>115</v>
      </c>
      <c r="F50" s="91"/>
      <c r="G50" s="91"/>
      <c r="H50" s="92">
        <v>3200</v>
      </c>
      <c r="I50" s="93">
        <v>240</v>
      </c>
      <c r="J50" s="93">
        <v>250</v>
      </c>
      <c r="K50" s="94" t="s">
        <v>18</v>
      </c>
      <c r="L50" s="94"/>
      <c r="M50" s="95">
        <v>600</v>
      </c>
      <c r="N50" s="95"/>
      <c r="O50" s="96" t="s">
        <v>27</v>
      </c>
      <c r="P50" s="96"/>
      <c r="Q50" s="97">
        <v>0.192</v>
      </c>
      <c r="R50" s="98">
        <v>158</v>
      </c>
      <c r="S50" s="92">
        <v>8</v>
      </c>
      <c r="T50" s="99">
        <f t="shared" si="2"/>
        <v>0</v>
      </c>
      <c r="U50" s="100"/>
    </row>
    <row r="51" spans="1:21" ht="15.75" thickTop="1" x14ac:dyDescent="0.25"/>
  </sheetData>
  <mergeCells count="296">
    <mergeCell ref="C50:D50"/>
    <mergeCell ref="E50:G50"/>
    <mergeCell ref="K50:L50"/>
    <mergeCell ref="M50:N50"/>
    <mergeCell ref="O50:P50"/>
    <mergeCell ref="T50:U50"/>
    <mergeCell ref="C49:D49"/>
    <mergeCell ref="E49:G49"/>
    <mergeCell ref="K49:L49"/>
    <mergeCell ref="M49:N49"/>
    <mergeCell ref="O49:P49"/>
    <mergeCell ref="T49:U49"/>
    <mergeCell ref="C48:D48"/>
    <mergeCell ref="E48:G48"/>
    <mergeCell ref="K48:L48"/>
    <mergeCell ref="M48:N48"/>
    <mergeCell ref="O48:P48"/>
    <mergeCell ref="T48:U48"/>
    <mergeCell ref="C47:D47"/>
    <mergeCell ref="E47:G47"/>
    <mergeCell ref="K47:L47"/>
    <mergeCell ref="M47:N47"/>
    <mergeCell ref="O47:P47"/>
    <mergeCell ref="T47:U47"/>
    <mergeCell ref="C46:D46"/>
    <mergeCell ref="E46:G46"/>
    <mergeCell ref="K46:L46"/>
    <mergeCell ref="M46:N46"/>
    <mergeCell ref="O46:P46"/>
    <mergeCell ref="T46:U46"/>
    <mergeCell ref="C45:D45"/>
    <mergeCell ref="E45:G45"/>
    <mergeCell ref="K45:L45"/>
    <mergeCell ref="M45:N45"/>
    <mergeCell ref="O45:P45"/>
    <mergeCell ref="T45:U45"/>
    <mergeCell ref="C44:D44"/>
    <mergeCell ref="E44:G44"/>
    <mergeCell ref="K44:L44"/>
    <mergeCell ref="M44:N44"/>
    <mergeCell ref="O44:P44"/>
    <mergeCell ref="T44:U44"/>
    <mergeCell ref="C43:D43"/>
    <mergeCell ref="E43:G43"/>
    <mergeCell ref="K43:L43"/>
    <mergeCell ref="M43:N43"/>
    <mergeCell ref="O43:P43"/>
    <mergeCell ref="T43:U43"/>
    <mergeCell ref="C42:D42"/>
    <mergeCell ref="E42:G42"/>
    <mergeCell ref="K42:L42"/>
    <mergeCell ref="M42:N42"/>
    <mergeCell ref="O42:P42"/>
    <mergeCell ref="T42:U42"/>
    <mergeCell ref="C41:D41"/>
    <mergeCell ref="E41:G41"/>
    <mergeCell ref="K41:L41"/>
    <mergeCell ref="M41:N41"/>
    <mergeCell ref="O41:P41"/>
    <mergeCell ref="T41:U41"/>
    <mergeCell ref="C40:D40"/>
    <mergeCell ref="E40:G40"/>
    <mergeCell ref="K40:L40"/>
    <mergeCell ref="M40:N40"/>
    <mergeCell ref="O40:P40"/>
    <mergeCell ref="T40:U40"/>
    <mergeCell ref="C39:D39"/>
    <mergeCell ref="E39:G39"/>
    <mergeCell ref="K39:L39"/>
    <mergeCell ref="M39:N39"/>
    <mergeCell ref="O39:P39"/>
    <mergeCell ref="T39:U39"/>
    <mergeCell ref="C38:D38"/>
    <mergeCell ref="E38:G38"/>
    <mergeCell ref="K38:L38"/>
    <mergeCell ref="M38:N38"/>
    <mergeCell ref="O38:P38"/>
    <mergeCell ref="T38:U38"/>
    <mergeCell ref="C37:D37"/>
    <mergeCell ref="E37:G37"/>
    <mergeCell ref="K37:L37"/>
    <mergeCell ref="M37:N37"/>
    <mergeCell ref="O37:P37"/>
    <mergeCell ref="T37:U37"/>
    <mergeCell ref="C36:D36"/>
    <mergeCell ref="E36:G36"/>
    <mergeCell ref="K36:L36"/>
    <mergeCell ref="M36:N36"/>
    <mergeCell ref="O36:P36"/>
    <mergeCell ref="T36:U36"/>
    <mergeCell ref="C35:D35"/>
    <mergeCell ref="E35:G35"/>
    <mergeCell ref="K35:L35"/>
    <mergeCell ref="M35:N35"/>
    <mergeCell ref="O35:P35"/>
    <mergeCell ref="T35:U35"/>
    <mergeCell ref="C34:D34"/>
    <mergeCell ref="E34:G34"/>
    <mergeCell ref="K34:L34"/>
    <mergeCell ref="M34:N34"/>
    <mergeCell ref="O34:P34"/>
    <mergeCell ref="T34:U34"/>
    <mergeCell ref="C33:D33"/>
    <mergeCell ref="E33:G33"/>
    <mergeCell ref="K33:L33"/>
    <mergeCell ref="M33:N33"/>
    <mergeCell ref="O33:P33"/>
    <mergeCell ref="T33:U33"/>
    <mergeCell ref="C32:D32"/>
    <mergeCell ref="E32:G32"/>
    <mergeCell ref="K32:L32"/>
    <mergeCell ref="M32:N32"/>
    <mergeCell ref="O32:P32"/>
    <mergeCell ref="T32:U32"/>
    <mergeCell ref="C31:D31"/>
    <mergeCell ref="E31:G31"/>
    <mergeCell ref="K31:L31"/>
    <mergeCell ref="M31:N31"/>
    <mergeCell ref="O31:P31"/>
    <mergeCell ref="T31:U31"/>
    <mergeCell ref="C30:D30"/>
    <mergeCell ref="E30:G30"/>
    <mergeCell ref="K30:L30"/>
    <mergeCell ref="M30:N30"/>
    <mergeCell ref="O30:P30"/>
    <mergeCell ref="T30:U30"/>
    <mergeCell ref="C29:D29"/>
    <mergeCell ref="E29:G29"/>
    <mergeCell ref="K29:L29"/>
    <mergeCell ref="M29:N29"/>
    <mergeCell ref="O29:P29"/>
    <mergeCell ref="T29:U29"/>
    <mergeCell ref="C28:D28"/>
    <mergeCell ref="E28:G28"/>
    <mergeCell ref="K28:L28"/>
    <mergeCell ref="M28:N28"/>
    <mergeCell ref="O28:P28"/>
    <mergeCell ref="T28:U28"/>
    <mergeCell ref="O26:P26"/>
    <mergeCell ref="T26:U26"/>
    <mergeCell ref="C27:D27"/>
    <mergeCell ref="E27:G27"/>
    <mergeCell ref="K27:L27"/>
    <mergeCell ref="M27:N27"/>
    <mergeCell ref="O27:P27"/>
    <mergeCell ref="T27:U27"/>
    <mergeCell ref="T24:U24"/>
    <mergeCell ref="C25:D25"/>
    <mergeCell ref="E25:G25"/>
    <mergeCell ref="K25:L25"/>
    <mergeCell ref="M25:N25"/>
    <mergeCell ref="O25:P25"/>
    <mergeCell ref="T25:U25"/>
    <mergeCell ref="A24:B50"/>
    <mergeCell ref="C24:D24"/>
    <mergeCell ref="E24:G24"/>
    <mergeCell ref="K24:L24"/>
    <mergeCell ref="M24:N24"/>
    <mergeCell ref="O24:P24"/>
    <mergeCell ref="C26:D26"/>
    <mergeCell ref="E26:G26"/>
    <mergeCell ref="K26:L26"/>
    <mergeCell ref="M26:N26"/>
    <mergeCell ref="C23:D23"/>
    <mergeCell ref="E23:G23"/>
    <mergeCell ref="K23:L23"/>
    <mergeCell ref="M23:N23"/>
    <mergeCell ref="O23:P23"/>
    <mergeCell ref="T23:U23"/>
    <mergeCell ref="C22:D22"/>
    <mergeCell ref="E22:G22"/>
    <mergeCell ref="K22:L22"/>
    <mergeCell ref="M22:N22"/>
    <mergeCell ref="O22:P22"/>
    <mergeCell ref="T22:U22"/>
    <mergeCell ref="C21:D21"/>
    <mergeCell ref="E21:G21"/>
    <mergeCell ref="K21:L21"/>
    <mergeCell ref="M21:N21"/>
    <mergeCell ref="O21:P21"/>
    <mergeCell ref="T21:U21"/>
    <mergeCell ref="C20:D20"/>
    <mergeCell ref="E20:G20"/>
    <mergeCell ref="K20:L20"/>
    <mergeCell ref="M20:N20"/>
    <mergeCell ref="O20:P20"/>
    <mergeCell ref="T20:U20"/>
    <mergeCell ref="C19:D19"/>
    <mergeCell ref="E19:G19"/>
    <mergeCell ref="K19:L19"/>
    <mergeCell ref="M19:N19"/>
    <mergeCell ref="O19:P19"/>
    <mergeCell ref="T19:U19"/>
    <mergeCell ref="C18:D18"/>
    <mergeCell ref="E18:G18"/>
    <mergeCell ref="K18:L18"/>
    <mergeCell ref="M18:N18"/>
    <mergeCell ref="O18:P18"/>
    <mergeCell ref="T18:U18"/>
    <mergeCell ref="C17:D17"/>
    <mergeCell ref="E17:G17"/>
    <mergeCell ref="K17:L17"/>
    <mergeCell ref="M17:N17"/>
    <mergeCell ref="O17:P17"/>
    <mergeCell ref="T17:U17"/>
    <mergeCell ref="C16:D16"/>
    <mergeCell ref="E16:G16"/>
    <mergeCell ref="K16:L16"/>
    <mergeCell ref="M16:N16"/>
    <mergeCell ref="O16:P16"/>
    <mergeCell ref="T16:U16"/>
    <mergeCell ref="C15:D15"/>
    <mergeCell ref="E15:G15"/>
    <mergeCell ref="K15:L15"/>
    <mergeCell ref="M15:N15"/>
    <mergeCell ref="O15:P15"/>
    <mergeCell ref="T15:U15"/>
    <mergeCell ref="C14:D14"/>
    <mergeCell ref="E14:G14"/>
    <mergeCell ref="K14:L14"/>
    <mergeCell ref="M14:N14"/>
    <mergeCell ref="O14:P14"/>
    <mergeCell ref="T14:U14"/>
    <mergeCell ref="C13:D13"/>
    <mergeCell ref="E13:G13"/>
    <mergeCell ref="K13:L13"/>
    <mergeCell ref="M13:N13"/>
    <mergeCell ref="O13:P13"/>
    <mergeCell ref="T13:U13"/>
    <mergeCell ref="C12:D12"/>
    <mergeCell ref="E12:G12"/>
    <mergeCell ref="K12:L12"/>
    <mergeCell ref="M12:N12"/>
    <mergeCell ref="O12:P12"/>
    <mergeCell ref="T12:U12"/>
    <mergeCell ref="C11:D11"/>
    <mergeCell ref="E11:G11"/>
    <mergeCell ref="K11:L11"/>
    <mergeCell ref="M11:N11"/>
    <mergeCell ref="O11:P11"/>
    <mergeCell ref="T11:U11"/>
    <mergeCell ref="C10:D10"/>
    <mergeCell ref="E10:G10"/>
    <mergeCell ref="K10:L10"/>
    <mergeCell ref="M10:N10"/>
    <mergeCell ref="O10:P10"/>
    <mergeCell ref="T10:U10"/>
    <mergeCell ref="C9:D9"/>
    <mergeCell ref="E9:G9"/>
    <mergeCell ref="K9:L9"/>
    <mergeCell ref="M9:N9"/>
    <mergeCell ref="O9:P9"/>
    <mergeCell ref="T9:U9"/>
    <mergeCell ref="C8:D8"/>
    <mergeCell ref="E8:G8"/>
    <mergeCell ref="K8:L8"/>
    <mergeCell ref="M8:N8"/>
    <mergeCell ref="O8:P8"/>
    <mergeCell ref="T8:U8"/>
    <mergeCell ref="T6:U6"/>
    <mergeCell ref="C7:D7"/>
    <mergeCell ref="E7:G7"/>
    <mergeCell ref="K7:L7"/>
    <mergeCell ref="M7:N7"/>
    <mergeCell ref="O7:P7"/>
    <mergeCell ref="T7:U7"/>
    <mergeCell ref="E5:G5"/>
    <mergeCell ref="K5:L5"/>
    <mergeCell ref="M5:N5"/>
    <mergeCell ref="O5:P5"/>
    <mergeCell ref="T5:U5"/>
    <mergeCell ref="C6:D6"/>
    <mergeCell ref="E6:G6"/>
    <mergeCell ref="K6:L6"/>
    <mergeCell ref="M6:N6"/>
    <mergeCell ref="O6:P6"/>
    <mergeCell ref="S2:S3"/>
    <mergeCell ref="T2:U3"/>
    <mergeCell ref="A4:B23"/>
    <mergeCell ref="C4:D4"/>
    <mergeCell ref="E4:G4"/>
    <mergeCell ref="K4:L4"/>
    <mergeCell ref="M4:N4"/>
    <mergeCell ref="O4:P4"/>
    <mergeCell ref="T4:U4"/>
    <mergeCell ref="C5:D5"/>
    <mergeCell ref="A1:U1"/>
    <mergeCell ref="A2:B3"/>
    <mergeCell ref="C2:D3"/>
    <mergeCell ref="E2:G3"/>
    <mergeCell ref="H2:J2"/>
    <mergeCell ref="K2:L3"/>
    <mergeCell ref="M2:N3"/>
    <mergeCell ref="O2:P3"/>
    <mergeCell ref="Q2:Q3"/>
    <mergeCell ref="R2:R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ABAK-PRESS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Белянская Алеся Валерьевна</dc:creator>
  <cp:lastModifiedBy>Белянская Алеся Валерьевна</cp:lastModifiedBy>
  <dcterms:created xsi:type="dcterms:W3CDTF">2024-05-24T09:35:49Z</dcterms:created>
  <dcterms:modified xsi:type="dcterms:W3CDTF">2024-05-24T09:36:58Z</dcterms:modified>
</cp:coreProperties>
</file>